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<sst xmlns="http://schemas.openxmlformats.org/spreadsheetml/2006/main" count="47" uniqueCount="44">
  <si>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Ostrava</t>
  </si>
  <si>
    <t>km</t>
  </si>
  <si>
    <t>km celkem</t>
  </si>
  <si>
    <t>místo</t>
  </si>
  <si>
    <t>Frýdlant nad Ostravicí</t>
  </si>
  <si>
    <t>Český Těšín - začátek trasy č. 46</t>
  </si>
  <si>
    <t>Trojanovice</t>
  </si>
  <si>
    <t>napojení na trasu č. 46 pod Pustevnama</t>
  </si>
  <si>
    <t>Rožnov pod Radhoštěm</t>
  </si>
  <si>
    <t>Vsetín</t>
  </si>
  <si>
    <t>Vizovice</t>
  </si>
  <si>
    <t>Starý Hrozenkov</t>
  </si>
  <si>
    <t>Javorník</t>
  </si>
  <si>
    <t>Strážnice  - dál po č. 47</t>
  </si>
  <si>
    <t>Hodonín - dál po č. 45 + 43</t>
  </si>
  <si>
    <t>Lanžhot</t>
  </si>
  <si>
    <t>Pohansko - dál po č. 42 = Česká příhraniční cesta</t>
  </si>
  <si>
    <t>Brno</t>
  </si>
  <si>
    <t>mapa č.</t>
  </si>
  <si>
    <t>61-62</t>
  </si>
  <si>
    <t>94/93</t>
  </si>
  <si>
    <t>91/88</t>
  </si>
  <si>
    <t>denní km</t>
  </si>
  <si>
    <t>den</t>
  </si>
  <si>
    <t>ne 5.6.</t>
  </si>
  <si>
    <t>po 6.6.</t>
  </si>
  <si>
    <t>út 7.6.</t>
  </si>
  <si>
    <t>st 8.6.</t>
  </si>
  <si>
    <t>so 11.6.</t>
  </si>
  <si>
    <t>kontrola</t>
  </si>
  <si>
    <t>čt 9.6.</t>
  </si>
  <si>
    <t>pá 10.6.</t>
  </si>
  <si>
    <t>so 4.6.</t>
  </si>
  <si>
    <t>skutečnost</t>
  </si>
  <si>
    <t>Komorní Lhotka</t>
  </si>
  <si>
    <t>Havířov</t>
  </si>
  <si>
    <t>u posvátného pramene</t>
  </si>
  <si>
    <t>Dešná</t>
  </si>
  <si>
    <t>Pustevny - zajížďka k Radegastu a na Radhošť</t>
  </si>
  <si>
    <t>Pustevny (lanovkou)</t>
  </si>
  <si>
    <t>Pasohlávky</t>
  </si>
  <si>
    <t>Břeclav</t>
  </si>
  <si>
    <t>Břeclav - Pouzdřany vlakem</t>
  </si>
  <si>
    <t>chata Lopata pod Mikulčiným vrchem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</si>
</sst>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5.57421875" style="2" customWidth="1"/>
    <col min="3" max="3" width="8.57421875" style="2" customWidth="1"/>
    <col min="4" max="4" width="10.140625" style="2" bestFit="1" customWidth="1"/>
    <col min="5" max="5" width="10.140625" style="2" customWidth="1"/>
    <col min="6" max="6" width="43.57421875" style="0" bestFit="1" customWidth="1"/>
    <col min="7" max="7" width="9.140625" style="1" customWidth="1"/>
  </cols>
  <sheetData>
    <row r="1" spans="1:7" ht="12.75">
      <c r="A1" t="s">
        <v>23</v>
      </c>
      <c r="B1" s="2" t="s">
        <v>1</v>
      </c>
      <c r="C1" s="9" t="s">
        <v>22</v>
      </c>
      <c r="D1" s="2" t="s">
        <v>2</v>
      </c>
      <c r="E1" s="13" t="s">
        <v>33</v>
      </c>
      <c r="F1" t="s">
        <v>3</v>
      </c>
      <c r="G1" s="1" t="s">
        <v>18</v>
      </c>
    </row>
    <row r="2" spans="1:7" ht="12.75">
      <c r="A2" s="4" t="s">
        <v>32</v>
      </c>
      <c r="B2" s="3">
        <v>25</v>
      </c>
      <c r="C2" s="10">
        <v>25</v>
      </c>
      <c r="D2" s="3">
        <v>25</v>
      </c>
      <c r="E2" s="15"/>
      <c r="F2" s="4" t="s">
        <v>0</v>
      </c>
      <c r="G2" s="5"/>
    </row>
    <row r="3" spans="1:7" ht="12.75">
      <c r="A3" t="s">
        <v>24</v>
      </c>
      <c r="B3" s="2">
        <v>0</v>
      </c>
      <c r="C3" s="9">
        <f>B3</f>
        <v>0</v>
      </c>
      <c r="D3" s="2">
        <f>D2+B3</f>
        <v>25</v>
      </c>
      <c r="E3" s="13"/>
      <c r="F3" t="s">
        <v>0</v>
      </c>
      <c r="G3" s="1" t="s">
        <v>19</v>
      </c>
    </row>
    <row r="4" spans="2:7" ht="12.75">
      <c r="B4" s="2">
        <v>30</v>
      </c>
      <c r="C4" s="9">
        <f>B4+C3</f>
        <v>30</v>
      </c>
      <c r="D4" s="2">
        <f>D3+B4</f>
        <v>55</v>
      </c>
      <c r="E4" s="14"/>
      <c r="F4" t="s">
        <v>35</v>
      </c>
      <c r="G4" s="1" t="s">
        <v>19</v>
      </c>
    </row>
    <row r="5" spans="2:7" ht="12.75">
      <c r="B5" s="2">
        <v>25</v>
      </c>
      <c r="C5" s="9">
        <f>B5+C4</f>
        <v>55</v>
      </c>
      <c r="D5" s="2">
        <f>D4+B5</f>
        <v>80</v>
      </c>
      <c r="E5" s="14"/>
      <c r="F5" s="7" t="s">
        <v>5</v>
      </c>
      <c r="G5" s="1" t="s">
        <v>19</v>
      </c>
    </row>
    <row r="6" spans="1:7" ht="12.75">
      <c r="A6" s="4"/>
      <c r="B6" s="3">
        <v>22</v>
      </c>
      <c r="C6" s="10">
        <f>B6+C5</f>
        <v>77</v>
      </c>
      <c r="D6" s="3">
        <f aca="true" t="shared" si="0" ref="D6:D27">D5+B6</f>
        <v>102</v>
      </c>
      <c r="E6" s="15"/>
      <c r="F6" s="4" t="s">
        <v>34</v>
      </c>
      <c r="G6" s="5">
        <v>97</v>
      </c>
    </row>
    <row r="7" spans="1:7" ht="12.75">
      <c r="A7" t="s">
        <v>25</v>
      </c>
      <c r="B7" s="2">
        <v>21.5</v>
      </c>
      <c r="C7" s="9">
        <f>B7</f>
        <v>21.5</v>
      </c>
      <c r="D7" s="2">
        <f t="shared" si="0"/>
        <v>123.5</v>
      </c>
      <c r="E7" s="13"/>
      <c r="F7" t="s">
        <v>4</v>
      </c>
      <c r="G7" s="1">
        <v>96</v>
      </c>
    </row>
    <row r="8" spans="2:7" ht="12.75">
      <c r="B8" s="2">
        <f>2.1+2.6+1.6+0.9+3.2</f>
        <v>10.400000000000002</v>
      </c>
      <c r="C8" s="9">
        <f>B8+C7</f>
        <v>31.900000000000002</v>
      </c>
      <c r="D8" s="2">
        <f t="shared" si="0"/>
        <v>133.9</v>
      </c>
      <c r="E8" s="14"/>
      <c r="F8" t="s">
        <v>36</v>
      </c>
      <c r="G8" s="1">
        <v>96</v>
      </c>
    </row>
    <row r="9" spans="2:7" ht="12.75">
      <c r="B9" s="2">
        <f>4.5+4+4.5+5+1+4+4</f>
        <v>27</v>
      </c>
      <c r="C9" s="9">
        <f>B9+C8</f>
        <v>58.900000000000006</v>
      </c>
      <c r="D9" s="2">
        <f t="shared" si="0"/>
        <v>160.9</v>
      </c>
      <c r="E9" s="16"/>
      <c r="F9" t="s">
        <v>38</v>
      </c>
      <c r="G9" s="1">
        <v>96</v>
      </c>
    </row>
    <row r="10" spans="1:7" ht="12.75">
      <c r="A10" s="4"/>
      <c r="B10" s="3">
        <f>6.5</f>
        <v>6.5</v>
      </c>
      <c r="C10" s="10">
        <f>B10+C9</f>
        <v>65.4</v>
      </c>
      <c r="D10" s="3">
        <f t="shared" si="0"/>
        <v>167.4</v>
      </c>
      <c r="E10" s="15"/>
      <c r="F10" s="4" t="s">
        <v>6</v>
      </c>
      <c r="G10" s="5">
        <v>96</v>
      </c>
    </row>
    <row r="11" spans="1:7" ht="12.75">
      <c r="A11" t="s">
        <v>26</v>
      </c>
      <c r="B11" s="2">
        <v>0</v>
      </c>
      <c r="C11" s="9">
        <f>B11</f>
        <v>0</v>
      </c>
      <c r="D11" s="2">
        <f t="shared" si="0"/>
        <v>167.4</v>
      </c>
      <c r="E11" s="13"/>
      <c r="F11" t="s">
        <v>39</v>
      </c>
      <c r="G11" s="1">
        <v>96</v>
      </c>
    </row>
    <row r="12" spans="2:7" ht="12.75">
      <c r="B12" s="2">
        <v>1</v>
      </c>
      <c r="C12" s="9">
        <f>B12+C11</f>
        <v>1</v>
      </c>
      <c r="D12" s="2">
        <f t="shared" si="0"/>
        <v>168.4</v>
      </c>
      <c r="E12" s="14"/>
      <c r="F12" t="s">
        <v>7</v>
      </c>
      <c r="G12" s="1">
        <v>96</v>
      </c>
    </row>
    <row r="13" spans="2:7" ht="12.75">
      <c r="B13" s="2">
        <f>9.6+1+4</f>
        <v>14.6</v>
      </c>
      <c r="C13" s="9">
        <f>B13+C12</f>
        <v>15.6</v>
      </c>
      <c r="D13" s="2">
        <f t="shared" si="0"/>
        <v>183</v>
      </c>
      <c r="E13" s="14"/>
      <c r="F13" t="s">
        <v>8</v>
      </c>
      <c r="G13" s="1">
        <v>96</v>
      </c>
    </row>
    <row r="14" spans="1:7" ht="12.75">
      <c r="A14" s="7"/>
      <c r="B14" s="6">
        <f>1.9+6.9+6.7+1.9+4.5+1.7+7.2+0.6</f>
        <v>31.4</v>
      </c>
      <c r="C14" s="11">
        <f>B14+C13</f>
        <v>47</v>
      </c>
      <c r="D14" s="2">
        <f t="shared" si="0"/>
        <v>214.4</v>
      </c>
      <c r="E14" s="14"/>
      <c r="F14" s="7" t="s">
        <v>9</v>
      </c>
      <c r="G14" s="8">
        <v>95</v>
      </c>
    </row>
    <row r="15" spans="1:7" ht="12.75">
      <c r="A15" s="4"/>
      <c r="B15" s="3">
        <f>4.4+0.5+1.6+2.5+2.7+1.1+0.9+3.1+2</f>
        <v>18.8</v>
      </c>
      <c r="C15" s="10">
        <f>B15+C14</f>
        <v>65.8</v>
      </c>
      <c r="D15" s="3">
        <f t="shared" si="0"/>
        <v>233.20000000000002</v>
      </c>
      <c r="E15" s="15"/>
      <c r="F15" s="4" t="s">
        <v>37</v>
      </c>
      <c r="G15" s="5">
        <v>94</v>
      </c>
    </row>
    <row r="16" spans="1:7" ht="12.75">
      <c r="A16" s="7" t="s">
        <v>27</v>
      </c>
      <c r="B16" s="6">
        <f>4.4+0.5+1.6+2.5+2.7+1.1+0.9+3.1+2+5.6+0.5</f>
        <v>24.9</v>
      </c>
      <c r="C16" s="11">
        <f>B16</f>
        <v>24.9</v>
      </c>
      <c r="D16" s="2">
        <f t="shared" si="0"/>
        <v>258.1</v>
      </c>
      <c r="E16" s="12"/>
      <c r="F16" s="7" t="s">
        <v>10</v>
      </c>
      <c r="G16" s="8" t="s">
        <v>20</v>
      </c>
    </row>
    <row r="17" spans="1:7" ht="12.75">
      <c r="A17" s="7"/>
      <c r="B17" s="6">
        <f>5+2.4+4+0.5+2.3+3.9+2.2+5.7+5.6+3.7+5.9</f>
        <v>41.199999999999996</v>
      </c>
      <c r="C17" s="11">
        <f>B17+C16</f>
        <v>66.1</v>
      </c>
      <c r="D17" s="2">
        <f t="shared" si="0"/>
        <v>299.3</v>
      </c>
      <c r="E17" s="13"/>
      <c r="F17" s="7" t="s">
        <v>11</v>
      </c>
      <c r="G17" s="8">
        <v>92</v>
      </c>
    </row>
    <row r="18" spans="1:7" ht="12.75">
      <c r="A18" s="4"/>
      <c r="B18" s="3">
        <f>3.6+0.8+3.2+1</f>
        <v>8.600000000000001</v>
      </c>
      <c r="C18" s="10">
        <f>B18+C17</f>
        <v>74.69999999999999</v>
      </c>
      <c r="D18" s="3">
        <f t="shared" si="0"/>
        <v>307.90000000000003</v>
      </c>
      <c r="E18" s="17"/>
      <c r="F18" s="18" t="s">
        <v>43</v>
      </c>
      <c r="G18" s="5">
        <v>92</v>
      </c>
    </row>
    <row r="19" spans="1:7" ht="12.75">
      <c r="A19" s="7" t="s">
        <v>30</v>
      </c>
      <c r="B19" s="6">
        <f>0.8+1.3+4.6+3+1.8+1.8+5+2.6+5+4.3+0.8+4.6</f>
        <v>35.6</v>
      </c>
      <c r="C19" s="11">
        <f>B19</f>
        <v>35.6</v>
      </c>
      <c r="D19" s="2">
        <f t="shared" si="0"/>
        <v>343.50000000000006</v>
      </c>
      <c r="E19" s="12"/>
      <c r="F19" s="7" t="s">
        <v>12</v>
      </c>
      <c r="G19" s="8">
        <v>92</v>
      </c>
    </row>
    <row r="20" spans="1:7" ht="12.75">
      <c r="A20" s="7"/>
      <c r="B20" s="6">
        <f>2.5+3.6+1.7+1.7+5+3.7+5.2</f>
        <v>23.4</v>
      </c>
      <c r="C20" s="11">
        <f>B20+C19</f>
        <v>59</v>
      </c>
      <c r="D20" s="2">
        <f t="shared" si="0"/>
        <v>366.90000000000003</v>
      </c>
      <c r="E20" s="13"/>
      <c r="F20" s="7" t="s">
        <v>13</v>
      </c>
      <c r="G20" s="8">
        <v>92</v>
      </c>
    </row>
    <row r="21" spans="1:7" ht="12.75">
      <c r="A21" s="4"/>
      <c r="B21" s="3">
        <f>0.5+8.1+0.5+2.6+5.7+1</f>
        <v>18.4</v>
      </c>
      <c r="C21" s="10">
        <f>B21+C20</f>
        <v>77.4</v>
      </c>
      <c r="D21" s="3">
        <f t="shared" si="0"/>
        <v>385.3</v>
      </c>
      <c r="E21" s="15"/>
      <c r="F21" s="4" t="s">
        <v>14</v>
      </c>
      <c r="G21" s="5">
        <v>91</v>
      </c>
    </row>
    <row r="22" spans="1:7" ht="12.75">
      <c r="A22" s="7" t="s">
        <v>31</v>
      </c>
      <c r="B22" s="6">
        <f>2.4+4.1+1+3.5+1.2+4.2+1.2+1.8+0.3+2.7</f>
        <v>22.4</v>
      </c>
      <c r="C22" s="11">
        <f>B22</f>
        <v>22.4</v>
      </c>
      <c r="D22" s="2">
        <f t="shared" si="0"/>
        <v>407.7</v>
      </c>
      <c r="E22" s="12"/>
      <c r="F22" s="7" t="s">
        <v>15</v>
      </c>
      <c r="G22" s="8">
        <v>91</v>
      </c>
    </row>
    <row r="23" spans="1:7" ht="12.75">
      <c r="A23" s="7"/>
      <c r="B23" s="6">
        <f>3.5+2.4+2.2+1.2+1.8+2.7</f>
        <v>13.8</v>
      </c>
      <c r="C23" s="11">
        <f>B23+C22</f>
        <v>36.2</v>
      </c>
      <c r="D23" s="2">
        <f t="shared" si="0"/>
        <v>421.5</v>
      </c>
      <c r="E23" s="13"/>
      <c r="F23" s="7" t="s">
        <v>16</v>
      </c>
      <c r="G23" s="8" t="s">
        <v>21</v>
      </c>
    </row>
    <row r="24" spans="2:7" ht="12.75">
      <c r="B24" s="6">
        <f>1.2+2.3+3.3+1.2+2.5+4.9</f>
        <v>15.4</v>
      </c>
      <c r="C24" s="11">
        <f>B24+C23</f>
        <v>51.6</v>
      </c>
      <c r="D24" s="2">
        <f t="shared" si="0"/>
        <v>436.9</v>
      </c>
      <c r="E24" s="14"/>
      <c r="F24" s="7" t="s">
        <v>41</v>
      </c>
      <c r="G24" s="8">
        <v>88</v>
      </c>
    </row>
    <row r="25" spans="2:7" ht="12.75">
      <c r="B25" s="2">
        <v>0</v>
      </c>
      <c r="C25" s="11">
        <f>B25+C24</f>
        <v>51.6</v>
      </c>
      <c r="D25" s="2">
        <f t="shared" si="0"/>
        <v>436.9</v>
      </c>
      <c r="E25" s="14"/>
      <c r="F25" t="s">
        <v>42</v>
      </c>
      <c r="G25" s="1">
        <v>88</v>
      </c>
    </row>
    <row r="26" spans="1:7" ht="12.75">
      <c r="A26" s="4"/>
      <c r="B26" s="3">
        <f>1.9+0.6+0.3+0.4+2.5+0.9+2.4</f>
        <v>9</v>
      </c>
      <c r="C26" s="10">
        <f>B26+C25</f>
        <v>60.6</v>
      </c>
      <c r="D26" s="3">
        <f t="shared" si="0"/>
        <v>445.9</v>
      </c>
      <c r="E26" s="15"/>
      <c r="F26" s="4" t="s">
        <v>40</v>
      </c>
      <c r="G26" s="5">
        <v>88</v>
      </c>
    </row>
    <row r="27" spans="1:7" ht="12.75">
      <c r="A27" t="s">
        <v>28</v>
      </c>
      <c r="B27" s="2">
        <f>1+1.5+1.5+0.5+4.2+6.7+3.9+4.1+5.6+1.5+2.3+3.7+1+5.8</f>
        <v>43.3</v>
      </c>
      <c r="C27" s="11">
        <f>B27</f>
        <v>43.3</v>
      </c>
      <c r="D27" s="2">
        <f t="shared" si="0"/>
        <v>489.2</v>
      </c>
      <c r="E27" s="12"/>
      <c r="F27" t="s">
        <v>17</v>
      </c>
      <c r="G27" s="1">
        <v>87</v>
      </c>
    </row>
    <row r="28" ht="12.75">
      <c r="C28" s="6"/>
    </row>
    <row r="29" spans="1:3" ht="12.75">
      <c r="A29" t="s">
        <v>29</v>
      </c>
      <c r="B29" s="2">
        <f>SUM(B2:B28)</f>
        <v>489.2</v>
      </c>
      <c r="C29" s="2">
        <f>C2+C6+C10+C15+C18+C21+C26+C27</f>
        <v>489.2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Vrstevnice</dc:creator>
  <cp:keywords/>
  <dc:description/>
  <cp:lastModifiedBy>Jan Brčák</cp:lastModifiedBy>
  <dcterms:created xsi:type="dcterms:W3CDTF">2005-01-15T17:20:26Z</dcterms:created>
  <dcterms:modified xsi:type="dcterms:W3CDTF">2005-05-17T14:53:29Z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-1979604662</vt:i4>
  </property>
  <property fmtid="{D5CDD505-2E9C-101B-9397-08002B2CF9AE}" pid="3" name="_EmailSubject">
    <vt:lpwstr>magistr - souhrn</vt:lpwstr>
  </property>
  <property fmtid="{D5CDD505-2E9C-101B-9397-08002B2CF9AE}" pid="4" name="_AuthorEmail">
    <vt:lpwstr>Radoslava.Jandova@op99.vzp.cz</vt:lpwstr>
  </property>
  <property fmtid="{D5CDD505-2E9C-101B-9397-08002B2CF9AE}" pid="5" name="_AuthorEmailDisplayName">
    <vt:lpwstr>Jandová Radoslava (Ústředí)</vt:lpwstr>
  </property>
</Properties>
</file>